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K:\22.11.8 ELIFE 上传\Source Data submit to elife 22.11.8\Figure 1-7\"/>
    </mc:Choice>
  </mc:AlternateContent>
  <xr:revisionPtr revIDLastSave="0" documentId="13_ncr:1_{705CD887-C349-4BB2-BB19-D274A5774B3E}" xr6:coauthVersionLast="36" xr6:coauthVersionMax="36" xr10:uidLastSave="{00000000-0000-0000-0000-000000000000}"/>
  <bookViews>
    <workbookView xWindow="0" yWindow="0" windowWidth="15912" windowHeight="7860" activeTab="3" xr2:uid="{00000000-000D-0000-FFFF-FFFF00000000}"/>
  </bookViews>
  <sheets>
    <sheet name="iGDOWN1-Venus" sheetId="3" r:id="rId1"/>
    <sheet name="iGDOWN1(10M)-Venus" sheetId="5" r:id="rId2"/>
    <sheet name="iNLS-GDOWN1-Venus" sheetId="6" r:id="rId3"/>
    <sheet name="iNLS-GDOWN1(10M)-Venus" sheetId="1" r:id="rId4"/>
  </sheets>
  <calcPr calcId="179021"/>
</workbook>
</file>

<file path=xl/calcChain.xml><?xml version="1.0" encoding="utf-8"?>
<calcChain xmlns="http://schemas.openxmlformats.org/spreadsheetml/2006/main">
  <c r="D17" i="6" l="1"/>
  <c r="C17" i="6"/>
  <c r="E17" i="6" s="1"/>
  <c r="F16" i="6" s="1"/>
  <c r="E16" i="6"/>
  <c r="E15" i="6"/>
  <c r="D13" i="6"/>
  <c r="E13" i="6" s="1"/>
  <c r="C13" i="6"/>
  <c r="E12" i="6"/>
  <c r="E11" i="6"/>
  <c r="D9" i="6"/>
  <c r="C9" i="6"/>
  <c r="E9" i="6" s="1"/>
  <c r="F8" i="6" s="1"/>
  <c r="E8" i="6"/>
  <c r="E7" i="6"/>
  <c r="D5" i="6"/>
  <c r="C5" i="6"/>
  <c r="E5" i="6" s="1"/>
  <c r="F4" i="6" s="1"/>
  <c r="E4" i="6"/>
  <c r="E3" i="6"/>
  <c r="G3" i="1"/>
  <c r="H3" i="5"/>
  <c r="G3" i="5"/>
  <c r="D17" i="5"/>
  <c r="E17" i="5" s="1"/>
  <c r="C17" i="5"/>
  <c r="E16" i="5"/>
  <c r="F16" i="5" s="1"/>
  <c r="E15" i="5"/>
  <c r="D13" i="5"/>
  <c r="C13" i="5"/>
  <c r="E13" i="5" s="1"/>
  <c r="E12" i="5"/>
  <c r="E11" i="5"/>
  <c r="D9" i="5"/>
  <c r="C9" i="5"/>
  <c r="E8" i="5"/>
  <c r="E7" i="5"/>
  <c r="F12" i="6" l="1"/>
  <c r="E9" i="5"/>
  <c r="F8" i="5" s="1"/>
  <c r="F12" i="5"/>
  <c r="D5" i="5"/>
  <c r="E5" i="5" s="1"/>
  <c r="C5" i="5"/>
  <c r="E4" i="5"/>
  <c r="F4" i="5" s="1"/>
  <c r="E3" i="5"/>
  <c r="D17" i="3"/>
  <c r="C17" i="3"/>
  <c r="E17" i="3" s="1"/>
  <c r="E16" i="3"/>
  <c r="E15" i="3"/>
  <c r="D13" i="3"/>
  <c r="E13" i="3" s="1"/>
  <c r="F12" i="3" s="1"/>
  <c r="C13" i="3"/>
  <c r="E12" i="3"/>
  <c r="E11" i="3"/>
  <c r="D9" i="3"/>
  <c r="C9" i="3"/>
  <c r="E9" i="3" s="1"/>
  <c r="E8" i="3"/>
  <c r="F8" i="3" s="1"/>
  <c r="E7" i="3"/>
  <c r="D5" i="3"/>
  <c r="C5" i="3"/>
  <c r="E4" i="3"/>
  <c r="E3" i="3"/>
  <c r="D17" i="1"/>
  <c r="C17" i="1"/>
  <c r="E16" i="1"/>
  <c r="E15" i="1"/>
  <c r="D13" i="1"/>
  <c r="C13" i="1"/>
  <c r="E12" i="1"/>
  <c r="E11" i="1"/>
  <c r="D9" i="1"/>
  <c r="C9" i="1"/>
  <c r="E8" i="1"/>
  <c r="E7" i="1"/>
  <c r="D5" i="1"/>
  <c r="C5" i="1"/>
  <c r="E4" i="1"/>
  <c r="E3" i="1"/>
  <c r="G3" i="6" l="1"/>
  <c r="H3" i="6"/>
  <c r="E5" i="3"/>
  <c r="F4" i="3"/>
  <c r="F16" i="3"/>
  <c r="G3" i="3" s="1"/>
  <c r="E9" i="1"/>
  <c r="E17" i="1"/>
  <c r="F8" i="1"/>
  <c r="E5" i="1"/>
  <c r="F4" i="1" s="1"/>
  <c r="E13" i="1"/>
  <c r="F16" i="1"/>
  <c r="F12" i="1"/>
  <c r="H3" i="3" l="1"/>
  <c r="H3" i="1"/>
</calcChain>
</file>

<file path=xl/sharedStrings.xml><?xml version="1.0" encoding="utf-8"?>
<sst xmlns="http://schemas.openxmlformats.org/spreadsheetml/2006/main" count="84" uniqueCount="16">
  <si>
    <t>ROI</t>
  </si>
  <si>
    <t>Total</t>
  </si>
  <si>
    <t>Cell count</t>
    <phoneticPr fontId="3" type="noConversion"/>
  </si>
  <si>
    <t>Venus+</t>
    <phoneticPr fontId="3" type="noConversion"/>
  </si>
  <si>
    <t>Venus-</t>
    <phoneticPr fontId="3" type="noConversion"/>
  </si>
  <si>
    <r>
      <t>iNLS-GDOWN1(</t>
    </r>
    <r>
      <rPr>
        <b/>
        <i/>
        <sz val="11"/>
        <color theme="1"/>
        <rFont val="Arial"/>
        <family val="2"/>
      </rPr>
      <t>10M</t>
    </r>
    <r>
      <rPr>
        <b/>
        <sz val="11"/>
        <color theme="1"/>
        <rFont val="Arial"/>
        <family val="2"/>
      </rPr>
      <t>)-Venus</t>
    </r>
    <phoneticPr fontId="3" type="noConversion"/>
  </si>
  <si>
    <t>Total EU intensity (FI)</t>
    <phoneticPr fontId="3" type="noConversion"/>
  </si>
  <si>
    <t>Averaged EU per cell</t>
    <phoneticPr fontId="3" type="noConversion"/>
  </si>
  <si>
    <t>Relative EU signal (Venus+ / Venus-)</t>
    <phoneticPr fontId="3" type="noConversion"/>
  </si>
  <si>
    <t>Mean</t>
    <phoneticPr fontId="3" type="noConversion"/>
  </si>
  <si>
    <t>iGDOWN1-Venus</t>
    <phoneticPr fontId="3" type="noConversion"/>
  </si>
  <si>
    <t>Cell population</t>
    <phoneticPr fontId="3" type="noConversion"/>
  </si>
  <si>
    <r>
      <t>iGDOWN1(</t>
    </r>
    <r>
      <rPr>
        <b/>
        <i/>
        <sz val="11"/>
        <color theme="1"/>
        <rFont val="Arial"/>
        <family val="2"/>
      </rPr>
      <t>10M</t>
    </r>
    <r>
      <rPr>
        <b/>
        <sz val="11"/>
        <color theme="1"/>
        <rFont val="Arial"/>
        <family val="2"/>
      </rPr>
      <t>)-Venus</t>
    </r>
    <phoneticPr fontId="3" type="noConversion"/>
  </si>
  <si>
    <t>SE</t>
    <phoneticPr fontId="3" type="noConversion"/>
  </si>
  <si>
    <t>Total EU intensity</t>
    <phoneticPr fontId="3" type="noConversion"/>
  </si>
  <si>
    <t>iNLS-GDOWN1-Venus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</si>
</sst>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b/>
      <i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workbookViewId="0">
      <selection activeCell="B2" sqref="B2"/>
    </sheetView>
  </sheetViews>
  <sheetFormatPr defaultColWidth="9" defaultRowHeight="13.8" x14ac:dyDescent="0.25"/>
  <cols>
    <col min="1" max="1" width="8.21875" style="6" customWidth="1"/>
    <col min="2" max="2" width="16.33203125" style="6" customWidth="1"/>
    <col min="3" max="3" width="21.6640625" style="6" customWidth="1"/>
    <col min="4" max="4" width="23" style="6" customWidth="1"/>
    <col min="5" max="5" width="24" style="6" customWidth="1"/>
    <col min="6" max="6" width="20.77734375" style="6" customWidth="1"/>
    <col min="7" max="7" width="12.88671875" style="6" customWidth="1"/>
    <col min="8" max="8" width="12.21875" style="6" customWidth="1"/>
    <col min="9" max="9" width="12.6640625" style="6"/>
    <col min="10" max="10" width="11.21875" style="6" customWidth="1"/>
    <col min="11" max="16384" width="9" style="6"/>
  </cols>
  <sheetData>
    <row r="1" spans="1:8" x14ac:dyDescent="0.25">
      <c r="A1" s="5" t="s">
        <v>10</v>
      </c>
      <c r="B1" s="5"/>
      <c r="C1" s="5"/>
    </row>
    <row r="2" spans="1:8" ht="42.6" customHeight="1" x14ac:dyDescent="0.25">
      <c r="A2" s="7" t="s">
        <v>0</v>
      </c>
      <c r="B2" s="8" t="s">
        <v>11</v>
      </c>
      <c r="C2" s="7" t="s">
        <v>6</v>
      </c>
      <c r="D2" s="7" t="s">
        <v>2</v>
      </c>
      <c r="E2" s="7" t="s">
        <v>7</v>
      </c>
      <c r="F2" s="8" t="s">
        <v>8</v>
      </c>
      <c r="G2" s="7" t="s">
        <v>9</v>
      </c>
      <c r="H2" s="7" t="s">
        <v>13</v>
      </c>
    </row>
    <row r="3" spans="1:8" x14ac:dyDescent="0.25">
      <c r="A3" s="9">
        <v>1</v>
      </c>
      <c r="B3" s="6" t="s">
        <v>1</v>
      </c>
      <c r="C3" s="6">
        <v>55403014</v>
      </c>
      <c r="D3" s="6">
        <v>32</v>
      </c>
      <c r="E3" s="6">
        <f t="shared" ref="E3:E5" si="0">C3/D3</f>
        <v>1731344.1875</v>
      </c>
      <c r="G3" s="3">
        <f>AVERAGE(F4,F8,F12,F16)</f>
        <v>0.94396099838410996</v>
      </c>
      <c r="H3" s="4">
        <f>STDEV(F4,F8,F12,F16)/SQRT(4)</f>
        <v>5.1071656643783124E-2</v>
      </c>
    </row>
    <row r="4" spans="1:8" x14ac:dyDescent="0.25">
      <c r="A4" s="9"/>
      <c r="B4" s="6" t="s">
        <v>3</v>
      </c>
      <c r="C4" s="6">
        <v>16272234</v>
      </c>
      <c r="D4" s="6">
        <v>10</v>
      </c>
      <c r="E4" s="6">
        <f t="shared" si="0"/>
        <v>1627223.4</v>
      </c>
      <c r="F4" s="6">
        <f>E4/E5</f>
        <v>0.91485308496278372</v>
      </c>
      <c r="G4" s="3"/>
      <c r="H4" s="4"/>
    </row>
    <row r="5" spans="1:8" x14ac:dyDescent="0.25">
      <c r="A5" s="9"/>
      <c r="B5" s="6" t="s">
        <v>4</v>
      </c>
      <c r="C5" s="6">
        <f>C3-C4</f>
        <v>39130780</v>
      </c>
      <c r="D5" s="6">
        <f>D3-D4</f>
        <v>22</v>
      </c>
      <c r="E5" s="6">
        <f t="shared" si="0"/>
        <v>1778671.8181818181</v>
      </c>
      <c r="G5" s="3"/>
      <c r="H5" s="4"/>
    </row>
    <row r="6" spans="1:8" x14ac:dyDescent="0.25">
      <c r="G6" s="3"/>
      <c r="H6" s="4"/>
    </row>
    <row r="7" spans="1:8" x14ac:dyDescent="0.25">
      <c r="A7" s="9">
        <v>2</v>
      </c>
      <c r="B7" s="6" t="s">
        <v>1</v>
      </c>
      <c r="C7" s="6">
        <v>62424333</v>
      </c>
      <c r="D7" s="6">
        <v>43</v>
      </c>
      <c r="E7" s="6">
        <f t="shared" ref="E7:E9" si="1">C7/D7</f>
        <v>1451728.6744186047</v>
      </c>
      <c r="G7" s="3"/>
      <c r="H7" s="4"/>
    </row>
    <row r="8" spans="1:8" x14ac:dyDescent="0.25">
      <c r="A8" s="9"/>
      <c r="B8" s="6" t="s">
        <v>3</v>
      </c>
      <c r="C8" s="6">
        <v>16245682</v>
      </c>
      <c r="D8" s="6">
        <v>13</v>
      </c>
      <c r="E8" s="6">
        <f t="shared" si="1"/>
        <v>1249667.8461538462</v>
      </c>
      <c r="F8" s="6">
        <f>E8/E9</f>
        <v>0.81184778188118545</v>
      </c>
      <c r="G8" s="3"/>
      <c r="H8" s="4"/>
    </row>
    <row r="9" spans="1:8" x14ac:dyDescent="0.25">
      <c r="A9" s="9"/>
      <c r="B9" s="6" t="s">
        <v>4</v>
      </c>
      <c r="C9" s="6">
        <f>C7-C8</f>
        <v>46178651</v>
      </c>
      <c r="D9" s="6">
        <f>D7-D8</f>
        <v>30</v>
      </c>
      <c r="E9" s="6">
        <f t="shared" si="1"/>
        <v>1539288.3666666667</v>
      </c>
      <c r="G9" s="3"/>
      <c r="H9" s="4"/>
    </row>
    <row r="10" spans="1:8" x14ac:dyDescent="0.25">
      <c r="G10" s="3"/>
      <c r="H10" s="4"/>
    </row>
    <row r="11" spans="1:8" x14ac:dyDescent="0.25">
      <c r="A11" s="9">
        <v>3</v>
      </c>
      <c r="B11" s="6" t="s">
        <v>1</v>
      </c>
      <c r="C11" s="6">
        <v>56509177</v>
      </c>
      <c r="D11" s="6">
        <v>39</v>
      </c>
      <c r="E11" s="6">
        <f t="shared" ref="E11:E13" si="2">C11/D11</f>
        <v>1448953.2564102565</v>
      </c>
      <c r="G11" s="3"/>
      <c r="H11" s="4"/>
    </row>
    <row r="12" spans="1:8" x14ac:dyDescent="0.25">
      <c r="A12" s="9"/>
      <c r="B12" s="6" t="s">
        <v>3</v>
      </c>
      <c r="C12" s="6">
        <v>17667816</v>
      </c>
      <c r="D12" s="6">
        <v>12</v>
      </c>
      <c r="E12" s="6">
        <f t="shared" si="2"/>
        <v>1472318</v>
      </c>
      <c r="F12" s="6">
        <f>E12/E13</f>
        <v>1.0234601717483587</v>
      </c>
      <c r="G12" s="3"/>
      <c r="H12" s="4"/>
    </row>
    <row r="13" spans="1:8" x14ac:dyDescent="0.25">
      <c r="A13" s="9"/>
      <c r="B13" s="6" t="s">
        <v>4</v>
      </c>
      <c r="C13" s="6">
        <f>C11-C12</f>
        <v>38841361</v>
      </c>
      <c r="D13" s="6">
        <f>D11-D12</f>
        <v>27</v>
      </c>
      <c r="E13" s="6">
        <f t="shared" si="2"/>
        <v>1438568.9259259258</v>
      </c>
      <c r="G13" s="3"/>
      <c r="H13" s="4"/>
    </row>
    <row r="14" spans="1:8" x14ac:dyDescent="0.25">
      <c r="G14" s="3"/>
      <c r="H14" s="4"/>
    </row>
    <row r="15" spans="1:8" x14ac:dyDescent="0.25">
      <c r="A15" s="9">
        <v>4</v>
      </c>
      <c r="B15" s="6" t="s">
        <v>1</v>
      </c>
      <c r="C15" s="6">
        <v>54558554</v>
      </c>
      <c r="D15" s="6">
        <v>30</v>
      </c>
      <c r="E15" s="6">
        <f t="shared" ref="E15:E17" si="3">C15/D15</f>
        <v>1818618.4666666666</v>
      </c>
      <c r="G15" s="3"/>
      <c r="H15" s="4"/>
    </row>
    <row r="16" spans="1:8" x14ac:dyDescent="0.25">
      <c r="A16" s="9"/>
      <c r="B16" s="6" t="s">
        <v>3</v>
      </c>
      <c r="C16" s="6">
        <v>20327163</v>
      </c>
      <c r="D16" s="6">
        <v>11</v>
      </c>
      <c r="E16" s="6">
        <f t="shared" si="3"/>
        <v>1847923.9090909092</v>
      </c>
      <c r="F16" s="6">
        <f>E16/E17</f>
        <v>1.0256829549441118</v>
      </c>
      <c r="G16" s="3"/>
      <c r="H16" s="4"/>
    </row>
    <row r="17" spans="1:8" x14ac:dyDescent="0.25">
      <c r="A17" s="9"/>
      <c r="B17" s="6" t="s">
        <v>4</v>
      </c>
      <c r="C17" s="6">
        <f>C15-C16</f>
        <v>34231391</v>
      </c>
      <c r="D17" s="6">
        <f>D15-D16</f>
        <v>19</v>
      </c>
      <c r="E17" s="6">
        <f t="shared" si="3"/>
        <v>1801652.1578947369</v>
      </c>
      <c r="G17" s="3"/>
      <c r="H17" s="4"/>
    </row>
  </sheetData>
  <mergeCells count="7">
    <mergeCell ref="A1:C1"/>
    <mergeCell ref="A3:A5"/>
    <mergeCell ref="G3:G17"/>
    <mergeCell ref="H3:H17"/>
    <mergeCell ref="A7:A9"/>
    <mergeCell ref="A11:A13"/>
    <mergeCell ref="A15:A17"/>
  </mergeCells>
  <phoneticPr fontId="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CC56A-BC74-4A00-8CFC-1BC8B0F4CBBD}">
  <dimension ref="A1:H17"/>
  <sheetViews>
    <sheetView workbookViewId="0">
      <selection activeCell="B2" sqref="B2"/>
    </sheetView>
  </sheetViews>
  <sheetFormatPr defaultColWidth="9" defaultRowHeight="13.8" x14ac:dyDescent="0.25"/>
  <cols>
    <col min="1" max="1" width="8.21875" style="6" customWidth="1"/>
    <col min="2" max="2" width="16.44140625" style="6" customWidth="1"/>
    <col min="3" max="3" width="21.6640625" style="6" customWidth="1"/>
    <col min="4" max="4" width="23" style="6" customWidth="1"/>
    <col min="5" max="5" width="24" style="6" customWidth="1"/>
    <col min="6" max="6" width="20.77734375" style="6" customWidth="1"/>
    <col min="7" max="7" width="12.88671875" style="6" customWidth="1"/>
    <col min="8" max="8" width="12.21875" style="6" customWidth="1"/>
    <col min="9" max="9" width="9" style="6"/>
    <col min="10" max="10" width="11.21875" style="6" customWidth="1"/>
    <col min="11" max="16384" width="9" style="6"/>
  </cols>
  <sheetData>
    <row r="1" spans="1:8" x14ac:dyDescent="0.25">
      <c r="A1" s="5" t="s">
        <v>12</v>
      </c>
      <c r="B1" s="5"/>
      <c r="C1" s="5"/>
    </row>
    <row r="2" spans="1:8" ht="27.6" x14ac:dyDescent="0.25">
      <c r="A2" s="7" t="s">
        <v>0</v>
      </c>
      <c r="B2" s="8" t="s">
        <v>11</v>
      </c>
      <c r="C2" s="7" t="s">
        <v>6</v>
      </c>
      <c r="D2" s="7" t="s">
        <v>2</v>
      </c>
      <c r="E2" s="7" t="s">
        <v>7</v>
      </c>
      <c r="F2" s="8" t="s">
        <v>8</v>
      </c>
      <c r="G2" s="7" t="s">
        <v>9</v>
      </c>
      <c r="H2" s="7" t="s">
        <v>13</v>
      </c>
    </row>
    <row r="3" spans="1:8" x14ac:dyDescent="0.25">
      <c r="A3" s="9">
        <v>1</v>
      </c>
      <c r="B3" s="6" t="s">
        <v>1</v>
      </c>
      <c r="C3" s="2">
        <v>26353090</v>
      </c>
      <c r="D3" s="2">
        <v>27</v>
      </c>
      <c r="E3" s="2">
        <f t="shared" ref="E3:E5" si="0">C3/D3</f>
        <v>976040.37037037034</v>
      </c>
      <c r="F3" s="2"/>
      <c r="G3" s="3">
        <f>AVERAGE(F4,F8,F12,F16)</f>
        <v>0.34825647470919524</v>
      </c>
      <c r="H3" s="4">
        <f>STDEV(F4,F8,F12,F16)/SQRT(4)</f>
        <v>3.2917601897129056E-2</v>
      </c>
    </row>
    <row r="4" spans="1:8" x14ac:dyDescent="0.25">
      <c r="A4" s="9"/>
      <c r="B4" s="6" t="s">
        <v>3</v>
      </c>
      <c r="C4" s="2">
        <v>13615275</v>
      </c>
      <c r="D4" s="2">
        <v>21</v>
      </c>
      <c r="E4" s="2">
        <f t="shared" si="0"/>
        <v>648346.42857142852</v>
      </c>
      <c r="F4" s="2">
        <f>E4/E5</f>
        <v>0.3053960645078117</v>
      </c>
      <c r="G4" s="3"/>
      <c r="H4" s="4"/>
    </row>
    <row r="5" spans="1:8" x14ac:dyDescent="0.25">
      <c r="A5" s="9"/>
      <c r="B5" s="6" t="s">
        <v>4</v>
      </c>
      <c r="C5" s="2">
        <f>C3-C4</f>
        <v>12737815</v>
      </c>
      <c r="D5" s="2">
        <f>D3-D4</f>
        <v>6</v>
      </c>
      <c r="E5" s="2">
        <f t="shared" si="0"/>
        <v>2122969.1666666665</v>
      </c>
      <c r="F5" s="2"/>
      <c r="G5" s="3"/>
      <c r="H5" s="4"/>
    </row>
    <row r="6" spans="1:8" x14ac:dyDescent="0.25">
      <c r="G6" s="3"/>
      <c r="H6" s="4"/>
    </row>
    <row r="7" spans="1:8" x14ac:dyDescent="0.25">
      <c r="A7" s="9">
        <v>2</v>
      </c>
      <c r="B7" s="6" t="s">
        <v>1</v>
      </c>
      <c r="C7" s="2">
        <v>32820445</v>
      </c>
      <c r="D7" s="2">
        <v>32</v>
      </c>
      <c r="E7" s="2">
        <f t="shared" ref="E7:E9" si="1">C7/D7</f>
        <v>1025638.90625</v>
      </c>
      <c r="F7" s="2"/>
      <c r="G7" s="3"/>
      <c r="H7" s="4"/>
    </row>
    <row r="8" spans="1:8" x14ac:dyDescent="0.25">
      <c r="A8" s="9"/>
      <c r="B8" s="6" t="s">
        <v>3</v>
      </c>
      <c r="C8" s="2">
        <v>16268900</v>
      </c>
      <c r="D8" s="2">
        <v>24</v>
      </c>
      <c r="E8" s="2">
        <f t="shared" si="1"/>
        <v>677870.83333333337</v>
      </c>
      <c r="F8" s="2">
        <f>E8/E9</f>
        <v>0.32764111547693386</v>
      </c>
      <c r="G8" s="3"/>
      <c r="H8" s="4"/>
    </row>
    <row r="9" spans="1:8" x14ac:dyDescent="0.25">
      <c r="A9" s="9"/>
      <c r="B9" s="6" t="s">
        <v>4</v>
      </c>
      <c r="C9" s="2">
        <f>C7-C8</f>
        <v>16551545</v>
      </c>
      <c r="D9" s="2">
        <f>D7-D8</f>
        <v>8</v>
      </c>
      <c r="E9" s="2">
        <f t="shared" si="1"/>
        <v>2068943.125</v>
      </c>
      <c r="F9" s="2"/>
      <c r="G9" s="3"/>
      <c r="H9" s="4"/>
    </row>
    <row r="10" spans="1:8" x14ac:dyDescent="0.25">
      <c r="G10" s="3"/>
      <c r="H10" s="4"/>
    </row>
    <row r="11" spans="1:8" x14ac:dyDescent="0.25">
      <c r="A11" s="9">
        <v>3</v>
      </c>
      <c r="B11" s="6" t="s">
        <v>1</v>
      </c>
      <c r="C11" s="2">
        <v>38984688</v>
      </c>
      <c r="D11" s="2">
        <v>33</v>
      </c>
      <c r="E11" s="2">
        <f t="shared" ref="E11:E13" si="2">C11/D11</f>
        <v>1181354.1818181819</v>
      </c>
      <c r="F11" s="2"/>
      <c r="G11" s="3"/>
      <c r="H11" s="4"/>
    </row>
    <row r="12" spans="1:8" x14ac:dyDescent="0.25">
      <c r="A12" s="9"/>
      <c r="B12" s="6" t="s">
        <v>3</v>
      </c>
      <c r="C12" s="2">
        <v>22826787</v>
      </c>
      <c r="D12" s="2">
        <v>27</v>
      </c>
      <c r="E12" s="2">
        <f t="shared" si="2"/>
        <v>845436.5555555555</v>
      </c>
      <c r="F12" s="2">
        <f>E12/E13</f>
        <v>0.31394048851601042</v>
      </c>
      <c r="G12" s="3"/>
      <c r="H12" s="4"/>
    </row>
    <row r="13" spans="1:8" x14ac:dyDescent="0.25">
      <c r="A13" s="9"/>
      <c r="B13" s="6" t="s">
        <v>4</v>
      </c>
      <c r="C13" s="2">
        <f>C11-C12</f>
        <v>16157901</v>
      </c>
      <c r="D13" s="2">
        <f>D11-D12</f>
        <v>6</v>
      </c>
      <c r="E13" s="2">
        <f t="shared" si="2"/>
        <v>2692983.5</v>
      </c>
      <c r="F13" s="2"/>
      <c r="G13" s="3"/>
      <c r="H13" s="4"/>
    </row>
    <row r="14" spans="1:8" x14ac:dyDescent="0.25">
      <c r="G14" s="3"/>
      <c r="H14" s="4"/>
    </row>
    <row r="15" spans="1:8" x14ac:dyDescent="0.25">
      <c r="A15" s="9">
        <v>4</v>
      </c>
      <c r="B15" s="6" t="s">
        <v>1</v>
      </c>
      <c r="C15" s="2">
        <v>37174513</v>
      </c>
      <c r="D15" s="2">
        <v>30</v>
      </c>
      <c r="E15" s="2">
        <f t="shared" ref="E15:E17" si="3">C15/D15</f>
        <v>1239150.4333333333</v>
      </c>
      <c r="F15" s="2"/>
      <c r="G15" s="3"/>
      <c r="H15" s="4"/>
    </row>
    <row r="16" spans="1:8" x14ac:dyDescent="0.25">
      <c r="A16" s="9"/>
      <c r="B16" s="6" t="s">
        <v>3</v>
      </c>
      <c r="C16" s="2">
        <v>17527252</v>
      </c>
      <c r="D16" s="2">
        <v>20</v>
      </c>
      <c r="E16" s="2">
        <f t="shared" si="3"/>
        <v>876362.6</v>
      </c>
      <c r="F16" s="2">
        <f>E16/E17</f>
        <v>0.44604823033602492</v>
      </c>
      <c r="G16" s="3"/>
      <c r="H16" s="4"/>
    </row>
    <row r="17" spans="1:8" x14ac:dyDescent="0.25">
      <c r="A17" s="9"/>
      <c r="B17" s="6" t="s">
        <v>4</v>
      </c>
      <c r="C17" s="2">
        <f>C15-C16</f>
        <v>19647261</v>
      </c>
      <c r="D17" s="2">
        <f>D15-D16</f>
        <v>10</v>
      </c>
      <c r="E17" s="2">
        <f t="shared" si="3"/>
        <v>1964726.1</v>
      </c>
      <c r="F17" s="2"/>
      <c r="G17" s="3"/>
      <c r="H17" s="4"/>
    </row>
  </sheetData>
  <mergeCells count="7">
    <mergeCell ref="A1:C1"/>
    <mergeCell ref="A3:A5"/>
    <mergeCell ref="A7:A9"/>
    <mergeCell ref="A11:A13"/>
    <mergeCell ref="A15:A17"/>
    <mergeCell ref="G3:G17"/>
    <mergeCell ref="H3:H17"/>
  </mergeCells>
  <phoneticPr fontId="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51ABA-B19F-41A8-BE67-B5506C1D7C64}">
  <dimension ref="A1:H17"/>
  <sheetViews>
    <sheetView workbookViewId="0">
      <selection activeCell="F21" sqref="F21"/>
    </sheetView>
  </sheetViews>
  <sheetFormatPr defaultColWidth="9" defaultRowHeight="13.8" x14ac:dyDescent="0.25"/>
  <cols>
    <col min="1" max="1" width="5.33203125" style="6" customWidth="1"/>
    <col min="2" max="2" width="16.88671875" style="2" customWidth="1"/>
    <col min="3" max="3" width="18.109375" style="6" customWidth="1"/>
    <col min="4" max="4" width="11" style="6" customWidth="1"/>
    <col min="5" max="5" width="23.44140625" style="6" customWidth="1"/>
    <col min="6" max="6" width="37.6640625" style="6" customWidth="1"/>
    <col min="7" max="7" width="14.6640625" style="6" customWidth="1"/>
    <col min="8" max="8" width="14.44140625" style="6" customWidth="1"/>
    <col min="9" max="16384" width="9" style="2"/>
  </cols>
  <sheetData>
    <row r="1" spans="1:8" x14ac:dyDescent="0.25">
      <c r="A1" s="5" t="s">
        <v>15</v>
      </c>
      <c r="B1" s="5"/>
      <c r="C1" s="5"/>
    </row>
    <row r="2" spans="1:8" ht="36" customHeight="1" x14ac:dyDescent="0.25">
      <c r="A2" s="7" t="s">
        <v>0</v>
      </c>
      <c r="B2" s="8" t="s">
        <v>11</v>
      </c>
      <c r="C2" s="7" t="s">
        <v>14</v>
      </c>
      <c r="D2" s="7" t="s">
        <v>2</v>
      </c>
      <c r="E2" s="7" t="s">
        <v>7</v>
      </c>
      <c r="F2" s="8" t="s">
        <v>8</v>
      </c>
      <c r="G2" s="7" t="s">
        <v>9</v>
      </c>
      <c r="H2" s="7" t="s">
        <v>13</v>
      </c>
    </row>
    <row r="3" spans="1:8" x14ac:dyDescent="0.25">
      <c r="A3" s="9">
        <v>1</v>
      </c>
      <c r="B3" s="2" t="s">
        <v>1</v>
      </c>
      <c r="C3" s="6">
        <v>51954675</v>
      </c>
      <c r="D3" s="6">
        <v>33</v>
      </c>
      <c r="E3" s="6">
        <f t="shared" ref="E3:E5" si="0">C3/D3</f>
        <v>1574384.0909090908</v>
      </c>
      <c r="G3" s="3">
        <f>AVERAGE(F4,F8,F12,F16)</f>
        <v>0.93123706738324152</v>
      </c>
      <c r="H3" s="4">
        <f>STDEV(F4,F8,F12,F16)/SQRT(4)</f>
        <v>0.10856916061802968</v>
      </c>
    </row>
    <row r="4" spans="1:8" x14ac:dyDescent="0.25">
      <c r="A4" s="9"/>
      <c r="B4" s="2" t="s">
        <v>3</v>
      </c>
      <c r="C4" s="6">
        <v>20642119</v>
      </c>
      <c r="D4" s="6">
        <v>15</v>
      </c>
      <c r="E4" s="6">
        <f t="shared" si="0"/>
        <v>1376141.2666666666</v>
      </c>
      <c r="F4" s="6">
        <f>E4/E5</f>
        <v>0.7910738043869685</v>
      </c>
      <c r="G4" s="3"/>
      <c r="H4" s="4"/>
    </row>
    <row r="5" spans="1:8" x14ac:dyDescent="0.25">
      <c r="A5" s="9"/>
      <c r="B5" s="2" t="s">
        <v>4</v>
      </c>
      <c r="C5" s="6">
        <f>C3-C4</f>
        <v>31312556</v>
      </c>
      <c r="D5" s="6">
        <f>D3-D4</f>
        <v>18</v>
      </c>
      <c r="E5" s="6">
        <f t="shared" si="0"/>
        <v>1739586.4444444445</v>
      </c>
      <c r="G5" s="3"/>
      <c r="H5" s="4"/>
    </row>
    <row r="6" spans="1:8" x14ac:dyDescent="0.25">
      <c r="G6" s="3"/>
      <c r="H6" s="4"/>
    </row>
    <row r="7" spans="1:8" x14ac:dyDescent="0.25">
      <c r="A7" s="9">
        <v>2</v>
      </c>
      <c r="B7" s="2" t="s">
        <v>1</v>
      </c>
      <c r="C7" s="6">
        <v>29259946</v>
      </c>
      <c r="D7" s="6">
        <v>22</v>
      </c>
      <c r="E7" s="6">
        <f t="shared" ref="E7:E9" si="1">C7/D7</f>
        <v>1329997.5454545454</v>
      </c>
      <c r="G7" s="3"/>
      <c r="H7" s="4"/>
    </row>
    <row r="8" spans="1:8" x14ac:dyDescent="0.25">
      <c r="A8" s="9"/>
      <c r="B8" s="2" t="s">
        <v>3</v>
      </c>
      <c r="C8" s="6">
        <v>16123490</v>
      </c>
      <c r="D8" s="6">
        <v>14</v>
      </c>
      <c r="E8" s="6">
        <f t="shared" si="1"/>
        <v>1151677.857142857</v>
      </c>
      <c r="F8" s="6">
        <f>E8/E9</f>
        <v>0.70136289857347034</v>
      </c>
      <c r="G8" s="3"/>
      <c r="H8" s="4"/>
    </row>
    <row r="9" spans="1:8" x14ac:dyDescent="0.25">
      <c r="A9" s="9"/>
      <c r="B9" s="2" t="s">
        <v>4</v>
      </c>
      <c r="C9" s="6">
        <f>C7-C8</f>
        <v>13136456</v>
      </c>
      <c r="D9" s="6">
        <f>D7-D8</f>
        <v>8</v>
      </c>
      <c r="E9" s="6">
        <f t="shared" si="1"/>
        <v>1642057</v>
      </c>
      <c r="G9" s="3"/>
      <c r="H9" s="4"/>
    </row>
    <row r="10" spans="1:8" x14ac:dyDescent="0.25">
      <c r="G10" s="3"/>
      <c r="H10" s="4"/>
    </row>
    <row r="11" spans="1:8" x14ac:dyDescent="0.25">
      <c r="A11" s="9">
        <v>3</v>
      </c>
      <c r="B11" s="2" t="s">
        <v>1</v>
      </c>
      <c r="C11" s="6">
        <v>52115471</v>
      </c>
      <c r="D11" s="6">
        <v>33</v>
      </c>
      <c r="E11" s="6">
        <f t="shared" ref="E11:E13" si="2">C11/D11</f>
        <v>1579256.696969697</v>
      </c>
      <c r="G11" s="3"/>
      <c r="H11" s="4"/>
    </row>
    <row r="12" spans="1:8" x14ac:dyDescent="0.25">
      <c r="A12" s="9"/>
      <c r="B12" s="2" t="s">
        <v>3</v>
      </c>
      <c r="C12" s="6">
        <v>13858236</v>
      </c>
      <c r="D12" s="6">
        <v>8</v>
      </c>
      <c r="E12" s="6">
        <f t="shared" si="2"/>
        <v>1732279.5</v>
      </c>
      <c r="F12" s="6">
        <f>E12/E13</f>
        <v>1.1319947063607707</v>
      </c>
      <c r="G12" s="3"/>
      <c r="H12" s="4"/>
    </row>
    <row r="13" spans="1:8" x14ac:dyDescent="0.25">
      <c r="A13" s="9"/>
      <c r="B13" s="2" t="s">
        <v>4</v>
      </c>
      <c r="C13" s="6">
        <f>C11-C12</f>
        <v>38257235</v>
      </c>
      <c r="D13" s="6">
        <f>D11-D12</f>
        <v>25</v>
      </c>
      <c r="E13" s="6">
        <f t="shared" si="2"/>
        <v>1530289.4</v>
      </c>
      <c r="G13" s="3"/>
      <c r="H13" s="4"/>
    </row>
    <row r="14" spans="1:8" x14ac:dyDescent="0.25">
      <c r="G14" s="3"/>
      <c r="H14" s="4"/>
    </row>
    <row r="15" spans="1:8" x14ac:dyDescent="0.25">
      <c r="A15" s="9">
        <v>4</v>
      </c>
      <c r="B15" s="2" t="s">
        <v>1</v>
      </c>
      <c r="C15" s="6">
        <v>42137442</v>
      </c>
      <c r="D15" s="6">
        <v>29</v>
      </c>
      <c r="E15" s="6">
        <f t="shared" ref="E15:E17" si="3">C15/D15</f>
        <v>1453015.2413793104</v>
      </c>
      <c r="G15" s="3"/>
      <c r="H15" s="4"/>
    </row>
    <row r="16" spans="1:8" x14ac:dyDescent="0.25">
      <c r="A16" s="9"/>
      <c r="B16" s="2" t="s">
        <v>3</v>
      </c>
      <c r="C16" s="6">
        <v>24240751</v>
      </c>
      <c r="D16" s="6">
        <v>16</v>
      </c>
      <c r="E16" s="6">
        <f t="shared" si="3"/>
        <v>1515046.9375</v>
      </c>
      <c r="F16" s="6">
        <f>E16/E17</f>
        <v>1.1005168602117565</v>
      </c>
      <c r="G16" s="3"/>
      <c r="H16" s="4"/>
    </row>
    <row r="17" spans="1:8" x14ac:dyDescent="0.25">
      <c r="A17" s="9"/>
      <c r="B17" s="2" t="s">
        <v>4</v>
      </c>
      <c r="C17" s="6">
        <f>C15-C16</f>
        <v>17896691</v>
      </c>
      <c r="D17" s="6">
        <f>D15-D16</f>
        <v>13</v>
      </c>
      <c r="E17" s="6">
        <f t="shared" si="3"/>
        <v>1376668.5384615385</v>
      </c>
      <c r="G17" s="3"/>
      <c r="H17" s="4"/>
    </row>
  </sheetData>
  <mergeCells count="7">
    <mergeCell ref="A1:C1"/>
    <mergeCell ref="A3:A5"/>
    <mergeCell ref="G3:G17"/>
    <mergeCell ref="H3:H17"/>
    <mergeCell ref="A7:A9"/>
    <mergeCell ref="A11:A13"/>
    <mergeCell ref="A15:A17"/>
  </mergeCells>
  <phoneticPr fontId="3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7"/>
  <sheetViews>
    <sheetView tabSelected="1" workbookViewId="0">
      <selection activeCell="E41" sqref="E41"/>
    </sheetView>
  </sheetViews>
  <sheetFormatPr defaultColWidth="9" defaultRowHeight="13.8" x14ac:dyDescent="0.25"/>
  <cols>
    <col min="1" max="1" width="5.33203125" style="6" customWidth="1"/>
    <col min="2" max="2" width="16.88671875" style="1" customWidth="1"/>
    <col min="3" max="3" width="18.109375" style="6" customWidth="1"/>
    <col min="4" max="4" width="11" style="6" customWidth="1"/>
    <col min="5" max="5" width="23.44140625" style="6" customWidth="1"/>
    <col min="6" max="6" width="37.6640625" style="6" customWidth="1"/>
    <col min="7" max="7" width="14.6640625" style="6" customWidth="1"/>
    <col min="8" max="8" width="14.44140625" style="6" customWidth="1"/>
    <col min="9" max="16384" width="9" style="1"/>
  </cols>
  <sheetData>
    <row r="1" spans="1:8" x14ac:dyDescent="0.25">
      <c r="A1" s="5" t="s">
        <v>5</v>
      </c>
      <c r="B1" s="5"/>
      <c r="C1" s="5"/>
    </row>
    <row r="2" spans="1:8" ht="36" customHeight="1" x14ac:dyDescent="0.25">
      <c r="A2" s="7" t="s">
        <v>0</v>
      </c>
      <c r="B2" s="8" t="s">
        <v>11</v>
      </c>
      <c r="C2" s="7" t="s">
        <v>14</v>
      </c>
      <c r="D2" s="7" t="s">
        <v>2</v>
      </c>
      <c r="E2" s="7" t="s">
        <v>7</v>
      </c>
      <c r="F2" s="8" t="s">
        <v>8</v>
      </c>
      <c r="G2" s="7" t="s">
        <v>9</v>
      </c>
      <c r="H2" s="7" t="s">
        <v>13</v>
      </c>
    </row>
    <row r="3" spans="1:8" x14ac:dyDescent="0.25">
      <c r="A3" s="9">
        <v>1</v>
      </c>
      <c r="B3" s="2" t="s">
        <v>1</v>
      </c>
      <c r="C3" s="6">
        <v>33728908</v>
      </c>
      <c r="D3" s="6">
        <v>24</v>
      </c>
      <c r="E3" s="6">
        <f t="shared" ref="E3:E9" si="0">C3/D3</f>
        <v>1405371.1666666667</v>
      </c>
      <c r="G3" s="3">
        <f>AVERAGE(F4,F8,F12,F16)</f>
        <v>0.15676887678285131</v>
      </c>
      <c r="H3" s="4">
        <f>STDEV(F4,F8,F12,F16)/SQRT(4)</f>
        <v>3.7225080809118231E-2</v>
      </c>
    </row>
    <row r="4" spans="1:8" x14ac:dyDescent="0.25">
      <c r="A4" s="9"/>
      <c r="B4" s="2" t="s">
        <v>3</v>
      </c>
      <c r="C4" s="6">
        <v>1580286</v>
      </c>
      <c r="D4" s="6">
        <v>7</v>
      </c>
      <c r="E4" s="6">
        <f t="shared" si="0"/>
        <v>225755.14285714287</v>
      </c>
      <c r="F4" s="6">
        <f>E4/E5</f>
        <v>0.11937797609401202</v>
      </c>
      <c r="G4" s="3"/>
      <c r="H4" s="4"/>
    </row>
    <row r="5" spans="1:8" x14ac:dyDescent="0.25">
      <c r="A5" s="9"/>
      <c r="B5" s="2" t="s">
        <v>4</v>
      </c>
      <c r="C5" s="6">
        <f>C3-C4</f>
        <v>32148622</v>
      </c>
      <c r="D5" s="6">
        <f>D3-D4</f>
        <v>17</v>
      </c>
      <c r="E5" s="6">
        <f t="shared" si="0"/>
        <v>1891095.4117647058</v>
      </c>
      <c r="G5" s="3"/>
      <c r="H5" s="4"/>
    </row>
    <row r="6" spans="1:8" x14ac:dyDescent="0.25">
      <c r="G6" s="3"/>
      <c r="H6" s="4"/>
    </row>
    <row r="7" spans="1:8" x14ac:dyDescent="0.25">
      <c r="A7" s="9">
        <v>2</v>
      </c>
      <c r="B7" s="2" t="s">
        <v>1</v>
      </c>
      <c r="C7" s="6">
        <v>27031863</v>
      </c>
      <c r="D7" s="6">
        <v>26</v>
      </c>
      <c r="E7" s="6">
        <f t="shared" si="0"/>
        <v>1039687.0384615385</v>
      </c>
      <c r="G7" s="3"/>
      <c r="H7" s="4"/>
    </row>
    <row r="8" spans="1:8" x14ac:dyDescent="0.25">
      <c r="A8" s="9"/>
      <c r="B8" s="2" t="s">
        <v>3</v>
      </c>
      <c r="C8" s="6">
        <v>2180119</v>
      </c>
      <c r="D8" s="6">
        <v>8</v>
      </c>
      <c r="E8" s="6">
        <f t="shared" si="0"/>
        <v>272514.875</v>
      </c>
      <c r="F8" s="6">
        <f>E8/E9</f>
        <v>0.19738122805385408</v>
      </c>
      <c r="G8" s="3"/>
      <c r="H8" s="4"/>
    </row>
    <row r="9" spans="1:8" x14ac:dyDescent="0.25">
      <c r="A9" s="9"/>
      <c r="B9" s="2" t="s">
        <v>4</v>
      </c>
      <c r="C9" s="6">
        <f>C7-C8</f>
        <v>24851744</v>
      </c>
      <c r="D9" s="6">
        <f>D7-D8</f>
        <v>18</v>
      </c>
      <c r="E9" s="6">
        <f t="shared" si="0"/>
        <v>1380652.4444444445</v>
      </c>
      <c r="G9" s="3"/>
      <c r="H9" s="4"/>
    </row>
    <row r="10" spans="1:8" x14ac:dyDescent="0.25">
      <c r="G10" s="3"/>
      <c r="H10" s="4"/>
    </row>
    <row r="11" spans="1:8" x14ac:dyDescent="0.25">
      <c r="A11" s="9">
        <v>3</v>
      </c>
      <c r="B11" s="2" t="s">
        <v>1</v>
      </c>
      <c r="C11" s="6">
        <v>31804737</v>
      </c>
      <c r="D11" s="6">
        <v>32</v>
      </c>
      <c r="E11" s="6">
        <f t="shared" ref="E11:E13" si="1">C11/D11</f>
        <v>993898.03125</v>
      </c>
      <c r="G11" s="3"/>
      <c r="H11" s="4"/>
    </row>
    <row r="12" spans="1:8" x14ac:dyDescent="0.25">
      <c r="A12" s="9"/>
      <c r="B12" s="2" t="s">
        <v>3</v>
      </c>
      <c r="C12" s="6">
        <v>635094</v>
      </c>
      <c r="D12" s="6">
        <v>7</v>
      </c>
      <c r="E12" s="6">
        <f t="shared" si="1"/>
        <v>90727.71428571429</v>
      </c>
      <c r="F12" s="6">
        <f>E12/E13</f>
        <v>7.2769292132824792E-2</v>
      </c>
      <c r="G12" s="3"/>
      <c r="H12" s="4"/>
    </row>
    <row r="13" spans="1:8" x14ac:dyDescent="0.25">
      <c r="A13" s="9"/>
      <c r="B13" s="2" t="s">
        <v>4</v>
      </c>
      <c r="C13" s="6">
        <f>C11-C12</f>
        <v>31169643</v>
      </c>
      <c r="D13" s="6">
        <f>D11-D12</f>
        <v>25</v>
      </c>
      <c r="E13" s="6">
        <f t="shared" si="1"/>
        <v>1246785.72</v>
      </c>
      <c r="G13" s="3"/>
      <c r="H13" s="4"/>
    </row>
    <row r="14" spans="1:8" x14ac:dyDescent="0.25">
      <c r="G14" s="3"/>
      <c r="H14" s="4"/>
    </row>
    <row r="15" spans="1:8" x14ac:dyDescent="0.25">
      <c r="A15" s="9">
        <v>4</v>
      </c>
      <c r="B15" s="2" t="s">
        <v>1</v>
      </c>
      <c r="C15" s="6">
        <v>27151101</v>
      </c>
      <c r="D15" s="6">
        <v>37</v>
      </c>
      <c r="E15" s="6">
        <f t="shared" ref="E15:E17" si="2">C15/D15</f>
        <v>733813.54054054059</v>
      </c>
      <c r="G15" s="3"/>
      <c r="H15" s="4"/>
    </row>
    <row r="16" spans="1:8" x14ac:dyDescent="0.25">
      <c r="A16" s="9"/>
      <c r="B16" s="2" t="s">
        <v>3</v>
      </c>
      <c r="C16" s="6">
        <v>1926044</v>
      </c>
      <c r="D16" s="6">
        <v>9</v>
      </c>
      <c r="E16" s="6">
        <f t="shared" si="2"/>
        <v>214004.88888888888</v>
      </c>
      <c r="F16" s="6">
        <f>E16/E17</f>
        <v>0.23754701085071436</v>
      </c>
      <c r="G16" s="3"/>
      <c r="H16" s="4"/>
    </row>
    <row r="17" spans="1:8" x14ac:dyDescent="0.25">
      <c r="A17" s="9"/>
      <c r="B17" s="2" t="s">
        <v>4</v>
      </c>
      <c r="C17" s="6">
        <f>C15-C16</f>
        <v>25225057</v>
      </c>
      <c r="D17" s="6">
        <f>D15-D16</f>
        <v>28</v>
      </c>
      <c r="E17" s="6">
        <f t="shared" si="2"/>
        <v>900894.89285714284</v>
      </c>
      <c r="G17" s="3"/>
      <c r="H17" s="4"/>
    </row>
  </sheetData>
  <mergeCells count="7">
    <mergeCell ref="A1:C1"/>
    <mergeCell ref="G3:G17"/>
    <mergeCell ref="H3:H17"/>
    <mergeCell ref="A3:A5"/>
    <mergeCell ref="A7:A9"/>
    <mergeCell ref="A11:A13"/>
    <mergeCell ref="A15:A17"/>
  </mergeCells>
  <phoneticPr fontId="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iGDOWN1-Venus</vt:lpstr>
      <vt:lpstr>iGDOWN1(10M)-Venus</vt:lpstr>
      <vt:lpstr>iNLS-GDOWN1-Venus</vt:lpstr>
      <vt:lpstr>iNLS-GDOWN1(10M)-Venus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25115</dc:creator>
  <cp:lastModifiedBy>DELL</cp:lastModifiedBy>
  <dcterms:created xsi:type="dcterms:W3CDTF">2021-12-27T03:18:00Z</dcterms:created>
  <dcterms:modified xsi:type="dcterms:W3CDTF">2022-11-08T11:14:12Z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DB3C52338B2048F18978BDB0B1866869</vt:lpwstr>
  </property>
  <property fmtid="{D5CDD505-2E9C-101B-9397-08002B2CF9AE}" pid="3" name="KSOProductBuildVer">
    <vt:lpwstr>2052-11.1.0.11566</vt:lpwstr>
  </property>
</Properties>
</file>